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hemneskommune.sharepoint.com/sites/okonomi/Delte dokumenter/01 Budsjett og økonomi/Økonomiplan 2026-2029/FSK 02 des 2025/"/>
    </mc:Choice>
  </mc:AlternateContent>
  <xr:revisionPtr revIDLastSave="84" documentId="8_{8A0393DE-FDBA-4D15-8607-C425AEBFB0CA}" xr6:coauthVersionLast="47" xr6:coauthVersionMax="47" xr10:uidLastSave="{F8A7D165-E720-4565-A6C8-DE143323A6FC}"/>
  <bookViews>
    <workbookView xWindow="-120" yWindow="-120" windowWidth="29040" windowHeight="15840" xr2:uid="{00000000-000D-0000-FFFF-FFFF00000000}"/>
  </bookViews>
  <sheets>
    <sheet name="Økonomisk simuler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H23" i="1"/>
  <c r="I23" i="1"/>
  <c r="F15" i="1"/>
  <c r="F19" i="1" s="1"/>
  <c r="I7" i="1"/>
  <c r="I26" i="1"/>
  <c r="I15" i="1"/>
  <c r="I3" i="1"/>
  <c r="H26" i="1"/>
  <c r="H25" i="1"/>
  <c r="H24" i="1"/>
  <c r="H27" i="1"/>
  <c r="H15" i="1"/>
  <c r="H3" i="1"/>
  <c r="H16" i="1"/>
  <c r="I16" i="1" s="1"/>
  <c r="H17" i="1"/>
  <c r="H18" i="1"/>
  <c r="F16" i="1"/>
  <c r="F17" i="1"/>
  <c r="F18" i="1"/>
  <c r="F26" i="1" s="1"/>
  <c r="H4" i="1"/>
  <c r="H5" i="1"/>
  <c r="H6" i="1"/>
  <c r="F4" i="1"/>
  <c r="F24" i="1" s="1"/>
  <c r="F5" i="1"/>
  <c r="F6" i="1"/>
  <c r="F3" i="1"/>
  <c r="F25" i="1"/>
  <c r="I17" i="1"/>
  <c r="F27" i="1" l="1"/>
  <c r="I19" i="1"/>
  <c r="H19" i="1"/>
  <c r="H7" i="1"/>
  <c r="I18" i="1"/>
  <c r="I5" i="1"/>
  <c r="I6" i="1"/>
  <c r="I25" i="1"/>
  <c r="F7" i="1"/>
  <c r="I4" i="1"/>
  <c r="I24" i="1" s="1"/>
  <c r="I27" i="1"/>
</calcChain>
</file>

<file path=xl/sharedStrings.xml><?xml version="1.0" encoding="utf-8"?>
<sst xmlns="http://schemas.openxmlformats.org/spreadsheetml/2006/main" count="39" uniqueCount="23">
  <si>
    <t>Utvalg</t>
  </si>
  <si>
    <t>Dagens medlemmer</t>
  </si>
  <si>
    <t>Antall møter</t>
  </si>
  <si>
    <t>Møtegodtgjørelse (kr)</t>
  </si>
  <si>
    <t>Kommunestyret</t>
  </si>
  <si>
    <t>HOU</t>
  </si>
  <si>
    <t>OFKU</t>
  </si>
  <si>
    <t>SMU</t>
  </si>
  <si>
    <t>Totalt</t>
  </si>
  <si>
    <t>Kolonne1</t>
  </si>
  <si>
    <t>Total møtegodtgjørelse</t>
  </si>
  <si>
    <t>Tapt arb gj.</t>
  </si>
  <si>
    <t>Total tapt arb.</t>
  </si>
  <si>
    <t>Møtegodtg + tapt</t>
  </si>
  <si>
    <t>Ved færre medlemmer</t>
  </si>
  <si>
    <t>Besparelse arb.fortj</t>
  </si>
  <si>
    <t>Besparelse tot.</t>
  </si>
  <si>
    <t>Besparelse møtegodtg.</t>
  </si>
  <si>
    <t>ÅR 2028</t>
  </si>
  <si>
    <t>ÅR 2025</t>
  </si>
  <si>
    <t>Tapt arbeidsfortjeneste : 2 000-3 000 kr pr dag</t>
  </si>
  <si>
    <t>Ordfører, varaordfører og leder av utvalg har ikke møtegodtjørelse men fast godtgjøring</t>
  </si>
  <si>
    <t>Møtegodtgjørelsen fastsatt av KST iht beregningsmodell basert på lønn stortingsrepresentant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</si>
</sst>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0" fillId="4" borderId="2" xfId="0" applyFill="1" applyBorder="1"/>
    <xf numFmtId="0" fontId="0" fillId="3" borderId="4" xfId="0" applyFill="1" applyBorder="1"/>
    <xf numFmtId="0" fontId="0" fillId="3" borderId="5" xfId="0" applyFill="1" applyBorder="1"/>
    <xf numFmtId="3" fontId="0" fillId="0" borderId="0" xfId="0" applyNumberFormat="1"/>
    <xf numFmtId="3" fontId="0" fillId="3" borderId="3" xfId="0" applyNumberFormat="1" applyFill="1" applyBorder="1"/>
    <xf numFmtId="3" fontId="0" fillId="4" borderId="3" xfId="0" applyNumberFormat="1" applyFill="1" applyBorder="1"/>
    <xf numFmtId="3" fontId="0" fillId="3" borderId="5" xfId="0" applyNumberFormat="1" applyFill="1" applyBorder="1"/>
    <xf numFmtId="3" fontId="2" fillId="0" borderId="0" xfId="0" applyNumberFormat="1" applyFont="1"/>
    <xf numFmtId="3" fontId="2" fillId="0" borderId="6" xfId="0" applyNumberFormat="1" applyFont="1" applyBorder="1"/>
    <xf numFmtId="0" fontId="2" fillId="0" borderId="0" xfId="0" applyFont="1" applyAlignment="1">
      <alignment horizontal="center"/>
    </xf>
    <xf numFmtId="0" fontId="2" fillId="3" borderId="4" xfId="0" applyFont="1" applyFill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3" borderId="3" xfId="0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0" fontId="2" fillId="5" borderId="0" xfId="0" applyFont="1" applyFill="1"/>
    <xf numFmtId="0" fontId="4" fillId="0" borderId="0" xfId="0" applyFont="1"/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Font="1"/>
    <xf numFmtId="3" fontId="2" fillId="3" borderId="5" xfId="0" applyNumberFormat="1" applyFont="1" applyFill="1" applyBorder="1"/>
  </cellXfs>
  <cellStyles count="1">
    <cellStyle name="Normal" xfId="0" builtinId="0"/>
  </cellStyles>
  <dxfs count="5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imuleringTaptArbeid" displayName="SimuleringTaptArbeid" ref="A2:I7">
  <autoFilter ref="A2:I7" xr:uid="{00000000-0009-0000-0100-000001000000}"/>
  <tableColumns count="9">
    <tableColumn id="1" xr3:uid="{00000000-0010-0000-0000-000001000000}" name="Utvalg"/>
    <tableColumn id="2" xr3:uid="{00000000-0010-0000-0000-000002000000}" name="Dagens medlemmer"/>
    <tableColumn id="3" xr3:uid="{00000000-0010-0000-0000-000003000000}" name="Kolonne1"/>
    <tableColumn id="4" xr3:uid="{00000000-0010-0000-0000-000004000000}" name="Antall møter"/>
    <tableColumn id="5" xr3:uid="{00000000-0010-0000-0000-000005000000}" name="Møtegodtgjørelse (kr)" dataDxfId="4"/>
    <tableColumn id="6" xr3:uid="{00000000-0010-0000-0000-000006000000}" name="Total møtegodtgjørelse" dataDxfId="3"/>
    <tableColumn id="7" xr3:uid="{00000000-0010-0000-0000-000007000000}" name="Tapt arb gj." dataDxfId="2"/>
    <tableColumn id="8" xr3:uid="{00000000-0010-0000-0000-000008000000}" name="Total tapt arb." dataDxfId="1"/>
    <tableColumn id="9" xr3:uid="{00000000-0010-0000-0000-000009000000}" name="Møtegodtg + tapt" dataDxfId="0">
      <calculatedColumnFormula>F3+H3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zoomScaleNormal="100" workbookViewId="0">
      <pane xSplit="8" ySplit="30" topLeftCell="I31" activePane="bottomRight" state="frozen"/>
      <selection pane="topRight" activeCell="I1" sqref="I1"/>
      <selection pane="bottomLeft" activeCell="A31" sqref="A31"/>
      <selection pane="bottomRight" activeCell="F24" sqref="F24"/>
    </sheetView>
  </sheetViews>
  <sheetFormatPr baseColWidth="10" defaultColWidth="8.7109375" defaultRowHeight="15" x14ac:dyDescent="0.25"/>
  <cols>
    <col min="1" max="1" width="15" customWidth="1"/>
    <col min="2" max="2" width="18" customWidth="1"/>
    <col min="3" max="3" width="11.7109375" bestFit="1" customWidth="1"/>
    <col min="4" max="4" width="14.42578125" bestFit="1" customWidth="1"/>
    <col min="5" max="5" width="23" customWidth="1"/>
    <col min="6" max="6" width="24.28515625" bestFit="1" customWidth="1"/>
    <col min="7" max="7" width="13" bestFit="1" customWidth="1"/>
    <col min="8" max="8" width="18.5703125" bestFit="1" customWidth="1"/>
    <col min="9" max="9" width="18.7109375" bestFit="1" customWidth="1"/>
  </cols>
  <sheetData>
    <row r="1" spans="1:9" x14ac:dyDescent="0.25">
      <c r="A1" s="20" t="s">
        <v>19</v>
      </c>
    </row>
    <row r="2" spans="1:9" x14ac:dyDescent="0.25">
      <c r="A2" t="s">
        <v>0</v>
      </c>
      <c r="B2" t="s">
        <v>1</v>
      </c>
      <c r="C2" t="s">
        <v>9</v>
      </c>
      <c r="D2" t="s">
        <v>2</v>
      </c>
      <c r="E2" t="s">
        <v>3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 t="s">
        <v>4</v>
      </c>
      <c r="B3" s="14">
        <v>23</v>
      </c>
      <c r="C3" s="24">
        <v>21</v>
      </c>
      <c r="D3" s="14">
        <v>5</v>
      </c>
      <c r="E3" s="15">
        <v>1180</v>
      </c>
      <c r="F3" s="6">
        <f>SimuleringTaptArbeid[[#This Row],[Kolonne1]]*SimuleringTaptArbeid[[#This Row],[Antall møter]]*SimuleringTaptArbeid[[#This Row],[Møtegodtgjørelse (kr)]]</f>
        <v>123900</v>
      </c>
      <c r="G3" s="6">
        <v>2000</v>
      </c>
      <c r="H3" s="6">
        <f>SimuleringTaptArbeid[[#This Row],[Kolonne1]]*SimuleringTaptArbeid[[#This Row],[Antall møter]]*SimuleringTaptArbeid[[#This Row],[Tapt arb gj.]]+SimuleringTaptArbeid[[#This Row],[Tapt arb gj.]]*SimuleringTaptArbeid[[#This Row],[Antall møter]]</f>
        <v>220000</v>
      </c>
      <c r="I3" s="6">
        <f>F3+H3</f>
        <v>343900</v>
      </c>
    </row>
    <row r="4" spans="1:9" x14ac:dyDescent="0.25">
      <c r="A4" t="s">
        <v>5</v>
      </c>
      <c r="B4" s="14">
        <v>7</v>
      </c>
      <c r="C4" s="24">
        <v>6</v>
      </c>
      <c r="D4" s="14">
        <v>5</v>
      </c>
      <c r="E4" s="15">
        <v>1180</v>
      </c>
      <c r="F4" s="6">
        <f>SimuleringTaptArbeid[[#This Row],[Kolonne1]]*SimuleringTaptArbeid[[#This Row],[Antall møter]]*SimuleringTaptArbeid[[#This Row],[Møtegodtgjørelse (kr)]]</f>
        <v>35400</v>
      </c>
      <c r="G4" s="6">
        <v>2000</v>
      </c>
      <c r="H4" s="6">
        <f>SimuleringTaptArbeid[[#This Row],[Kolonne1]]*SimuleringTaptArbeid[[#This Row],[Antall møter]]*SimuleringTaptArbeid[[#This Row],[Tapt arb gj.]]</f>
        <v>60000</v>
      </c>
      <c r="I4" s="6">
        <f t="shared" ref="I3:I7" si="0">F4+H4</f>
        <v>95400</v>
      </c>
    </row>
    <row r="5" spans="1:9" x14ac:dyDescent="0.25">
      <c r="A5" t="s">
        <v>6</v>
      </c>
      <c r="B5" s="14">
        <v>7</v>
      </c>
      <c r="C5" s="24">
        <v>6</v>
      </c>
      <c r="D5" s="14">
        <v>5</v>
      </c>
      <c r="E5" s="15">
        <v>1180</v>
      </c>
      <c r="F5" s="6">
        <f>SimuleringTaptArbeid[[#This Row],[Kolonne1]]*SimuleringTaptArbeid[[#This Row],[Antall møter]]*SimuleringTaptArbeid[[#This Row],[Møtegodtgjørelse (kr)]]</f>
        <v>35400</v>
      </c>
      <c r="G5" s="6">
        <v>2000</v>
      </c>
      <c r="H5" s="6">
        <f>SimuleringTaptArbeid[[#This Row],[Kolonne1]]*SimuleringTaptArbeid[[#This Row],[Antall møter]]*SimuleringTaptArbeid[[#This Row],[Tapt arb gj.]]</f>
        <v>60000</v>
      </c>
      <c r="I5" s="6">
        <f t="shared" si="0"/>
        <v>95400</v>
      </c>
    </row>
    <row r="6" spans="1:9" x14ac:dyDescent="0.25">
      <c r="A6" t="s">
        <v>7</v>
      </c>
      <c r="B6" s="14">
        <v>7</v>
      </c>
      <c r="C6" s="24">
        <v>6</v>
      </c>
      <c r="D6" s="14">
        <v>5</v>
      </c>
      <c r="E6" s="15">
        <v>1180</v>
      </c>
      <c r="F6" s="6">
        <f>SimuleringTaptArbeid[[#This Row],[Kolonne1]]*SimuleringTaptArbeid[[#This Row],[Antall møter]]*SimuleringTaptArbeid[[#This Row],[Møtegodtgjørelse (kr)]]</f>
        <v>35400</v>
      </c>
      <c r="G6" s="6">
        <v>2000</v>
      </c>
      <c r="H6" s="6">
        <f>SimuleringTaptArbeid[[#This Row],[Kolonne1]]*SimuleringTaptArbeid[[#This Row],[Antall møter]]*SimuleringTaptArbeid[[#This Row],[Tapt arb gj.]]</f>
        <v>60000</v>
      </c>
      <c r="I6" s="6">
        <f t="shared" si="0"/>
        <v>95400</v>
      </c>
    </row>
    <row r="7" spans="1:9" x14ac:dyDescent="0.25">
      <c r="A7" t="s">
        <v>8</v>
      </c>
      <c r="E7" s="6"/>
      <c r="F7" s="10">
        <f xml:space="preserve"> F3+F4+F5+F6</f>
        <v>230100</v>
      </c>
      <c r="G7" s="10">
        <v>2000</v>
      </c>
      <c r="H7" s="10">
        <f>H3+H4+H5+H6</f>
        <v>400000</v>
      </c>
      <c r="I7" s="10">
        <f>F7+H7</f>
        <v>630100</v>
      </c>
    </row>
    <row r="8" spans="1:9" x14ac:dyDescent="0.25">
      <c r="E8" s="6"/>
      <c r="F8" s="6"/>
      <c r="G8" s="6"/>
      <c r="H8" s="6"/>
      <c r="I8" s="6"/>
    </row>
    <row r="9" spans="1:9" x14ac:dyDescent="0.25">
      <c r="A9" s="21" t="s">
        <v>20</v>
      </c>
      <c r="E9" s="6"/>
      <c r="F9" s="6"/>
      <c r="G9" s="6"/>
      <c r="H9" s="6"/>
      <c r="I9" s="6"/>
    </row>
    <row r="10" spans="1:9" x14ac:dyDescent="0.25">
      <c r="A10" s="25" t="s">
        <v>21</v>
      </c>
      <c r="E10" s="6"/>
      <c r="F10" s="6"/>
      <c r="G10" s="6"/>
      <c r="H10" s="6"/>
      <c r="I10" s="6"/>
    </row>
    <row r="11" spans="1:9" x14ac:dyDescent="0.25">
      <c r="A11" s="21" t="s">
        <v>22</v>
      </c>
      <c r="E11" s="6"/>
      <c r="F11" s="6"/>
      <c r="G11" s="6"/>
      <c r="H11" s="6"/>
      <c r="I11" s="6"/>
    </row>
    <row r="13" spans="1:9" x14ac:dyDescent="0.25">
      <c r="A13" s="20" t="s">
        <v>18</v>
      </c>
    </row>
    <row r="14" spans="1:9" ht="15.75" thickBot="1" x14ac:dyDescent="0.3">
      <c r="A14" s="26" t="s">
        <v>14</v>
      </c>
      <c r="C14" s="1"/>
      <c r="D14" s="1" t="s">
        <v>2</v>
      </c>
      <c r="E14" s="1" t="s">
        <v>3</v>
      </c>
      <c r="F14" s="1" t="s">
        <v>10</v>
      </c>
      <c r="G14" s="1" t="s">
        <v>11</v>
      </c>
      <c r="H14" s="1" t="s">
        <v>12</v>
      </c>
      <c r="I14" s="1" t="s">
        <v>13</v>
      </c>
    </row>
    <row r="15" spans="1:9" ht="15.75" thickTop="1" x14ac:dyDescent="0.25">
      <c r="A15" s="2" t="s">
        <v>4</v>
      </c>
      <c r="B15" s="16">
        <v>11</v>
      </c>
      <c r="C15" s="22">
        <v>9</v>
      </c>
      <c r="D15" s="16">
        <v>5</v>
      </c>
      <c r="E15" s="17">
        <v>1180</v>
      </c>
      <c r="F15" s="7">
        <f>C15*D15*E15</f>
        <v>53100</v>
      </c>
      <c r="G15" s="7">
        <v>2000</v>
      </c>
      <c r="H15" s="7">
        <f>C15*D15*G15+(G15*D15)</f>
        <v>100000</v>
      </c>
      <c r="I15" s="7">
        <f>F15+H15</f>
        <v>153100</v>
      </c>
    </row>
    <row r="16" spans="1:9" x14ac:dyDescent="0.25">
      <c r="A16" s="3" t="s">
        <v>5</v>
      </c>
      <c r="B16" s="18">
        <v>5</v>
      </c>
      <c r="C16" s="23">
        <v>4</v>
      </c>
      <c r="D16" s="18">
        <v>5</v>
      </c>
      <c r="E16" s="19">
        <v>1180</v>
      </c>
      <c r="F16" s="7">
        <f t="shared" ref="F16:F18" si="1">C16*D16*E16</f>
        <v>23600</v>
      </c>
      <c r="G16" s="8">
        <v>2000</v>
      </c>
      <c r="H16" s="7">
        <f t="shared" ref="H16:H18" si="2">C16*D16*G16</f>
        <v>40000</v>
      </c>
      <c r="I16" s="8">
        <f t="shared" ref="I15:I19" si="3">F16+H16</f>
        <v>63600</v>
      </c>
    </row>
    <row r="17" spans="1:14" x14ac:dyDescent="0.25">
      <c r="A17" s="2" t="s">
        <v>6</v>
      </c>
      <c r="B17" s="16">
        <v>5</v>
      </c>
      <c r="C17" s="22">
        <v>4</v>
      </c>
      <c r="D17" s="16">
        <v>5</v>
      </c>
      <c r="E17" s="17">
        <v>1180</v>
      </c>
      <c r="F17" s="7">
        <f t="shared" si="1"/>
        <v>23600</v>
      </c>
      <c r="G17" s="7">
        <v>2000</v>
      </c>
      <c r="H17" s="7">
        <f t="shared" si="2"/>
        <v>40000</v>
      </c>
      <c r="I17" s="7">
        <f t="shared" si="3"/>
        <v>63600</v>
      </c>
    </row>
    <row r="18" spans="1:14" x14ac:dyDescent="0.25">
      <c r="A18" s="3" t="s">
        <v>7</v>
      </c>
      <c r="B18" s="18">
        <v>5</v>
      </c>
      <c r="C18" s="23">
        <v>4</v>
      </c>
      <c r="D18" s="18">
        <v>5</v>
      </c>
      <c r="E18" s="19">
        <v>1180</v>
      </c>
      <c r="F18" s="7">
        <f t="shared" si="1"/>
        <v>23600</v>
      </c>
      <c r="G18" s="8">
        <v>2000</v>
      </c>
      <c r="H18" s="7">
        <f t="shared" si="2"/>
        <v>40000</v>
      </c>
      <c r="I18" s="8">
        <f t="shared" si="3"/>
        <v>63600</v>
      </c>
    </row>
    <row r="19" spans="1:14" x14ac:dyDescent="0.25">
      <c r="A19" s="4" t="s">
        <v>8</v>
      </c>
      <c r="B19" s="5"/>
      <c r="C19" s="5"/>
      <c r="D19" s="5"/>
      <c r="E19" s="9"/>
      <c r="F19" s="27">
        <f>F15+F16+F17+F18</f>
        <v>123900</v>
      </c>
      <c r="G19" s="27">
        <v>2000</v>
      </c>
      <c r="H19" s="27">
        <f>H15+H16+H17+H18</f>
        <v>220000</v>
      </c>
      <c r="I19" s="27">
        <f>F19+H19</f>
        <v>343900</v>
      </c>
      <c r="N19" s="6"/>
    </row>
    <row r="22" spans="1:14" x14ac:dyDescent="0.25">
      <c r="F22" s="12" t="s">
        <v>17</v>
      </c>
      <c r="G22" s="12"/>
      <c r="H22" s="12" t="s">
        <v>15</v>
      </c>
      <c r="I22" s="12" t="s">
        <v>16</v>
      </c>
    </row>
    <row r="23" spans="1:14" x14ac:dyDescent="0.25">
      <c r="A23" s="2" t="s">
        <v>4</v>
      </c>
      <c r="F23" s="6">
        <f>F3-F15</f>
        <v>70800</v>
      </c>
      <c r="G23" s="6"/>
      <c r="H23" s="6">
        <f>H3-H15</f>
        <v>120000</v>
      </c>
      <c r="I23" s="6">
        <f>I3-I15</f>
        <v>190800</v>
      </c>
    </row>
    <row r="24" spans="1:14" x14ac:dyDescent="0.25">
      <c r="A24" s="3" t="s">
        <v>5</v>
      </c>
      <c r="F24" s="6">
        <f>F4-F16</f>
        <v>11800</v>
      </c>
      <c r="G24" s="6"/>
      <c r="H24" s="6">
        <f t="shared" ref="H23:H26" si="4">H4-H16</f>
        <v>20000</v>
      </c>
      <c r="I24" s="6">
        <f>I4-I16</f>
        <v>31800</v>
      </c>
    </row>
    <row r="25" spans="1:14" x14ac:dyDescent="0.25">
      <c r="A25" s="2" t="s">
        <v>6</v>
      </c>
      <c r="F25" s="6">
        <f>F5-F17</f>
        <v>11800</v>
      </c>
      <c r="G25" s="6"/>
      <c r="H25" s="6">
        <f t="shared" si="4"/>
        <v>20000</v>
      </c>
      <c r="I25" s="6">
        <f>I5-I17</f>
        <v>31800</v>
      </c>
    </row>
    <row r="26" spans="1:14" x14ac:dyDescent="0.25">
      <c r="A26" s="3" t="s">
        <v>7</v>
      </c>
      <c r="F26" s="6">
        <f>F6-F18</f>
        <v>11800</v>
      </c>
      <c r="G26" s="6"/>
      <c r="H26" s="6">
        <f t="shared" si="4"/>
        <v>20000</v>
      </c>
      <c r="I26" s="6">
        <f>I6-I18</f>
        <v>31800</v>
      </c>
    </row>
    <row r="27" spans="1:14" ht="15.75" thickBot="1" x14ac:dyDescent="0.3">
      <c r="A27" s="13" t="s">
        <v>8</v>
      </c>
      <c r="F27" s="11">
        <f>F7-F19</f>
        <v>106200</v>
      </c>
      <c r="G27" s="6"/>
      <c r="H27" s="11">
        <f>H7-H19</f>
        <v>180000</v>
      </c>
      <c r="I27" s="11">
        <f>I7-I19</f>
        <v>286200</v>
      </c>
    </row>
    <row r="28" spans="1:14" ht="15.75" thickTop="1" x14ac:dyDescent="0.25"/>
  </sheetData>
  <pageMargins left="0.75" right="0.75" top="1" bottom="1" header="0.5" footer="0.5"/>
  <pageSetup paperSize="9" scale="54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0E6B8EFA4574448568A802B121FABF" ma:contentTypeVersion="18" ma:contentTypeDescription="Opprett et nytt dokument." ma:contentTypeScope="" ma:versionID="038e28fba3caf498d505e910aea407b6">
  <xsd:schema xmlns:xsd="http://www.w3.org/2001/XMLSchema" xmlns:xs="http://www.w3.org/2001/XMLSchema" xmlns:p="http://schemas.microsoft.com/office/2006/metadata/properties" xmlns:ns2="d1ef8cba-030f-40ed-8b9e-4b9d555f18a7" xmlns:ns3="0d4afb33-906c-48c3-a846-7d28647a63c3" targetNamespace="http://schemas.microsoft.com/office/2006/metadata/properties" ma:root="true" ma:fieldsID="7e0ea05adbe1f745ed720d7fc7b41cd3" ns2:_="" ns3:_="">
    <xsd:import namespace="d1ef8cba-030f-40ed-8b9e-4b9d555f18a7"/>
    <xsd:import namespace="0d4afb33-906c-48c3-a846-7d28647a6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f8cba-030f-40ed-8b9e-4b9d555f18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e52f7a29-0330-42cf-a243-91c33c6dda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afb33-906c-48c3-a846-7d28647a63c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b33fce4-cfb4-41f0-b9ac-47464d986d32}" ma:internalName="TaxCatchAll" ma:showField="CatchAllData" ma:web="0d4afb33-906c-48c3-a846-7d28647a6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ef8cba-030f-40ed-8b9e-4b9d555f18a7">
      <Terms xmlns="http://schemas.microsoft.com/office/infopath/2007/PartnerControls"/>
    </lcf76f155ced4ddcb4097134ff3c332f>
    <TaxCatchAll xmlns="0d4afb33-906c-48c3-a846-7d28647a63c3" xsi:nil="true"/>
  </documentManagement>
</p:properties>
</file>

<file path=customXml/itemProps1.xml><?xml version="1.0" encoding="utf-8"?>
<ds:datastoreItem xmlns:ds="http://schemas.openxmlformats.org/officeDocument/2006/customXml" ds:itemID="{7191A809-7D75-4C8C-86D8-A763288377BF}"/>
</file>

<file path=customXml/itemProps2.xml><?xml version="1.0" encoding="utf-8"?>
<ds:datastoreItem xmlns:ds="http://schemas.openxmlformats.org/officeDocument/2006/customXml" ds:itemID="{A58A9DAF-047C-4433-B8B9-F94F0B08AA9A}"/>
</file>

<file path=customXml/itemProps3.xml><?xml version="1.0" encoding="utf-8"?>
<ds:datastoreItem xmlns:ds="http://schemas.openxmlformats.org/officeDocument/2006/customXml" ds:itemID="{595D1A4E-DCD9-4467-8B41-CECCEDEDCA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Økonomisk simulering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Harald Mårnes</cp:lastModifiedBy>
  <dcterms:created xsi:type="dcterms:W3CDTF">2025-11-18T14:43:05Z</dcterms:created>
  <dcterms:modified xsi:type="dcterms:W3CDTF">2025-11-19T13:05:56Z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0x010100D30E6B8EFA4574448568A802B121FABF</vt:lpwstr>
  </property>
</Properties>
</file>